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pillow\Documents\"/>
    </mc:Choice>
  </mc:AlternateContent>
  <bookViews>
    <workbookView xWindow="0" yWindow="0" windowWidth="28800" windowHeight="12435"/>
  </bookViews>
  <sheets>
    <sheet name="Full table" sheetId="1" r:id="rId1"/>
    <sheet name="Graphs" sheetId="2" r:id="rId2"/>
  </sheets>
  <calcPr calcId="152511"/>
</workbook>
</file>

<file path=xl/calcChain.xml><?xml version="1.0" encoding="utf-8"?>
<calcChain xmlns="http://schemas.openxmlformats.org/spreadsheetml/2006/main">
  <c r="O11" i="1" l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P11" i="1"/>
  <c r="B10" i="1"/>
  <c r="B12" i="1" s="1"/>
  <c r="C10" i="1"/>
  <c r="D10" i="1"/>
  <c r="E10" i="1"/>
  <c r="C12" i="1"/>
  <c r="O12" i="1"/>
  <c r="Q7" i="1"/>
  <c r="P7" i="1"/>
  <c r="R6" i="1" l="1"/>
  <c r="R9" i="1"/>
  <c r="R5" i="1"/>
  <c r="R4" i="1"/>
  <c r="R3" i="1"/>
  <c r="Q10" i="1"/>
  <c r="Q12" i="1" s="1"/>
  <c r="P10" i="1"/>
  <c r="N7" i="1"/>
  <c r="N12" i="1" s="1"/>
  <c r="R10" i="1" l="1"/>
  <c r="Q11" i="1"/>
  <c r="R11" i="1" s="1"/>
  <c r="P8" i="1"/>
  <c r="P12" i="1"/>
  <c r="F7" i="1"/>
  <c r="F12" i="1" s="1"/>
  <c r="E7" i="1"/>
  <c r="E12" i="1" s="1"/>
  <c r="D7" i="1"/>
  <c r="D12" i="1" s="1"/>
  <c r="I7" i="1"/>
  <c r="I12" i="1" s="1"/>
  <c r="H7" i="1"/>
  <c r="H12" i="1" s="1"/>
  <c r="G7" i="1"/>
  <c r="G12" i="1" s="1"/>
  <c r="M7" i="1"/>
  <c r="M12" i="1" s="1"/>
  <c r="L7" i="1"/>
  <c r="L12" i="1" s="1"/>
  <c r="K7" i="1"/>
  <c r="K12" i="1" s="1"/>
  <c r="J7" i="1"/>
  <c r="J12" i="1" s="1"/>
  <c r="R7" i="1" l="1"/>
  <c r="R12" i="1"/>
  <c r="Q8" i="1"/>
  <c r="R8" i="1" s="1"/>
</calcChain>
</file>

<file path=xl/sharedStrings.xml><?xml version="1.0" encoding="utf-8"?>
<sst xmlns="http://schemas.openxmlformats.org/spreadsheetml/2006/main" count="50" uniqueCount="39">
  <si>
    <t>FL private school enrollment trends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</si>
  <si>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</si>
  <si>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</si>
  <si>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</si>
  <si>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</si>
  <si>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</si>
  <si>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</si>
  <si>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</si>
  <si>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</si>
  <si>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</si>
  <si>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</si>
  <si>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</si>
  <si>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</si>
  <si>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</si>
  <si>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tax credit scholarships</t>
  </si>
  <si>
    <t>McKay scholarships</t>
  </si>
  <si>
    <t>Total private school enrollment preK-12</t>
  </si>
  <si>
    <t>Private school pre-K enrollment</t>
  </si>
  <si>
    <t>Total private school enrollment K-12</t>
  </si>
  <si>
    <t>% K-12 enrollment that is scholarships</t>
  </si>
  <si>
    <t>x</t>
  </si>
  <si>
    <t>2013-14</t>
  </si>
  <si>
    <t xml:space="preserve"> </t>
  </si>
  <si>
    <t>2014-15</t>
  </si>
  <si>
    <t>2015-16</t>
  </si>
  <si>
    <t>PLSA/Gardiner</t>
  </si>
  <si>
    <t>Change (most recent school year)</t>
  </si>
  <si>
    <t>Tax credit</t>
  </si>
  <si>
    <t>McKay</t>
  </si>
  <si>
    <t>Total</t>
  </si>
  <si>
    <t>Year</t>
  </si>
  <si>
    <t>Pre-K</t>
  </si>
  <si>
    <t>total scholarships*</t>
  </si>
  <si>
    <t>*Excludes Gardiner</t>
  </si>
  <si>
    <t>Total preK-12 enrollment w/o scholarships**</t>
  </si>
  <si>
    <t>**May include some Gardiner students who used scholarship funds to attend private school</t>
  </si>
  <si>
    <t>Other*</t>
  </si>
  <si>
    <t>*Includes private pay, and from 2014-15 on, Gardiner scholarships</t>
  </si>
  <si>
    <t>Total private K-12 enrollment w/o scholarships**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</si>
</sst>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4" fillId="0" borderId="0" xfId="0" applyFont="1"/>
    <xf numFmtId="3" fontId="1" fillId="0" borderId="0" xfId="0" applyNumberFormat="1" applyFont="1"/>
    <xf numFmtId="3" fontId="0" fillId="0" borderId="0" xfId="0" applyNumberFormat="1"/>
    <xf numFmtId="3" fontId="6" fillId="0" borderId="0" xfId="0" applyNumberFormat="1" applyFont="1"/>
    <xf numFmtId="10" fontId="0" fillId="0" borderId="0" xfId="1" applyNumberFormat="1" applyFont="1"/>
    <xf numFmtId="10" fontId="0" fillId="0" borderId="0" xfId="0" applyNumberFormat="1"/>
    <xf numFmtId="1" fontId="0" fillId="0" borderId="0" xfId="0" applyNumberFormat="1"/>
    <xf numFmtId="0" fontId="6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Private</a:t>
            </a:r>
            <a:r>
              <a:rPr lang="en-US" sz="1800" baseline="0"/>
              <a:t> school enrollment in Florida</a:t>
            </a:r>
            <a:endParaRPr lang="en-US" sz="18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Graphs!$A$2</c:f>
              <c:strCache>
                <c:ptCount val="1"/>
                <c:pt idx="0">
                  <c:v>Pre-K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invertIfNegative val="0"/>
          <c:cat>
            <c:strRef>
              <c:f>Graphs!$E$1:$L$1</c:f>
              <c:strCache>
                <c:ptCount val="8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</c:strCache>
            </c:strRef>
          </c:cat>
          <c:val>
            <c:numRef>
              <c:f>Graphs!$E$2:$L$2</c:f>
              <c:numCache>
                <c:formatCode>#,##0</c:formatCode>
                <c:ptCount val="8"/>
                <c:pt idx="0">
                  <c:v>41425</c:v>
                </c:pt>
                <c:pt idx="1">
                  <c:v>42264</c:v>
                </c:pt>
                <c:pt idx="2">
                  <c:v>41476</c:v>
                </c:pt>
                <c:pt idx="3">
                  <c:v>46194</c:v>
                </c:pt>
                <c:pt idx="4">
                  <c:v>46626</c:v>
                </c:pt>
                <c:pt idx="5">
                  <c:v>42402</c:v>
                </c:pt>
                <c:pt idx="6">
                  <c:v>42929</c:v>
                </c:pt>
                <c:pt idx="7">
                  <c:v>45552</c:v>
                </c:pt>
              </c:numCache>
            </c:numRef>
          </c:val>
        </c:ser>
        <c:ser>
          <c:idx val="1"/>
          <c:order val="1"/>
          <c:tx>
            <c:strRef>
              <c:f>Graphs!$A$3</c:f>
              <c:strCache>
                <c:ptCount val="1"/>
                <c:pt idx="0">
                  <c:v>Tax credit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invertIfNegative val="0"/>
          <c:cat>
            <c:strRef>
              <c:f>Graphs!$E$1:$L$1</c:f>
              <c:strCache>
                <c:ptCount val="8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</c:strCache>
            </c:strRef>
          </c:cat>
          <c:val>
            <c:numRef>
              <c:f>Graphs!$E$3:$L$3</c:f>
              <c:numCache>
                <c:formatCode>#,##0</c:formatCode>
                <c:ptCount val="8"/>
                <c:pt idx="0">
                  <c:v>24871</c:v>
                </c:pt>
                <c:pt idx="1">
                  <c:v>28927</c:v>
                </c:pt>
                <c:pt idx="2">
                  <c:v>34550</c:v>
                </c:pt>
                <c:pt idx="3">
                  <c:v>40248</c:v>
                </c:pt>
                <c:pt idx="4">
                  <c:v>51075</c:v>
                </c:pt>
                <c:pt idx="5">
                  <c:v>59822</c:v>
                </c:pt>
                <c:pt idx="6">
                  <c:v>69950</c:v>
                </c:pt>
                <c:pt idx="7">
                  <c:v>78353</c:v>
                </c:pt>
              </c:numCache>
            </c:numRef>
          </c:val>
        </c:ser>
        <c:ser>
          <c:idx val="2"/>
          <c:order val="2"/>
          <c:tx>
            <c:strRef>
              <c:f>Graphs!$A$4</c:f>
              <c:strCache>
                <c:ptCount val="1"/>
                <c:pt idx="0">
                  <c:v>McKay</c:v>
                </c:pt>
              </c:strCache>
            </c:strRef>
          </c:tx>
          <c:spPr>
            <a:solidFill>
              <a:schemeClr val="accent1"/>
            </a:solidFill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  <a:effectLst/>
          </c:spPr>
          <c:invertIfNegative val="0"/>
          <c:cat>
            <c:strRef>
              <c:f>Graphs!$E$1:$L$1</c:f>
              <c:strCache>
                <c:ptCount val="8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</c:strCache>
            </c:strRef>
          </c:cat>
          <c:val>
            <c:numRef>
              <c:f>Graphs!$E$4:$L$4</c:f>
              <c:numCache>
                <c:formatCode>#,##0</c:formatCode>
                <c:ptCount val="8"/>
                <c:pt idx="0">
                  <c:v>20530</c:v>
                </c:pt>
                <c:pt idx="1">
                  <c:v>20926</c:v>
                </c:pt>
                <c:pt idx="2">
                  <c:v>22198</c:v>
                </c:pt>
                <c:pt idx="3">
                  <c:v>24194</c:v>
                </c:pt>
                <c:pt idx="4">
                  <c:v>26611</c:v>
                </c:pt>
                <c:pt idx="5">
                  <c:v>28370</c:v>
                </c:pt>
                <c:pt idx="6">
                  <c:v>30378</c:v>
                </c:pt>
                <c:pt idx="7">
                  <c:v>31173</c:v>
                </c:pt>
              </c:numCache>
            </c:numRef>
          </c:val>
        </c:ser>
        <c:ser>
          <c:idx val="3"/>
          <c:order val="3"/>
          <c:tx>
            <c:strRef>
              <c:f>Graphs!$A$5</c:f>
              <c:strCache>
                <c:ptCount val="1"/>
                <c:pt idx="0">
                  <c:v>Other*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strRef>
              <c:f>Graphs!$E$1:$L$1</c:f>
              <c:strCache>
                <c:ptCount val="8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</c:strCache>
            </c:strRef>
          </c:cat>
          <c:val>
            <c:numRef>
              <c:f>Graphs!$E$5:$L$5</c:f>
              <c:numCache>
                <c:formatCode>#,##0</c:formatCode>
                <c:ptCount val="8"/>
                <c:pt idx="0">
                  <c:v>234472</c:v>
                </c:pt>
                <c:pt idx="1">
                  <c:v>221174</c:v>
                </c:pt>
                <c:pt idx="2">
                  <c:v>207601</c:v>
                </c:pt>
                <c:pt idx="3">
                  <c:v>206109</c:v>
                </c:pt>
                <c:pt idx="4">
                  <c:v>196111</c:v>
                </c:pt>
                <c:pt idx="5">
                  <c:v>194908</c:v>
                </c:pt>
                <c:pt idx="6">
                  <c:v>187756</c:v>
                </c:pt>
                <c:pt idx="7">
                  <c:v>190718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91457680"/>
        <c:axId val="391470000"/>
      </c:barChart>
      <c:lineChart>
        <c:grouping val="standard"/>
        <c:varyColors val="0"/>
        <c:ser>
          <c:idx val="4"/>
          <c:order val="4"/>
          <c:tx>
            <c:strRef>
              <c:f>Graphs!$A$6</c:f>
              <c:strCache>
                <c:ptCount val="1"/>
                <c:pt idx="0">
                  <c:v>Total</c:v>
                </c:pt>
              </c:strCache>
            </c:strRef>
          </c:tx>
          <c:spPr>
            <a:ln w="5080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0132982288995447E-2"/>
                  <c:y val="-4.7745618116430445E-2"/>
                </c:manualLayout>
              </c:layout>
              <c:tx>
                <c:rich>
                  <a:bodyPr/>
                  <a:lstStyle/>
                  <a:p>
                    <a:fld id="{BFD79D33-5DF7-4161-ADD4-BE770DF464D8}" type="VALUE">
                      <a:rPr lang="en-US" sz="1100" b="1" i="0" baseline="0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6.7371607815395557E-2"/>
                  <c:y val="-4.2072322450469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9384196137649498E-2"/>
                  <c:y val="-4.4537220579352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8183294840795564E-2"/>
                  <c:y val="-3.89701506350544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6556320335247973E-2"/>
                  <c:y val="-4.4324901848885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144187753572963E-2"/>
                  <c:y val="-5.8030324335594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2831466072845187E-2"/>
                  <c:y val="-6.402216445368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5440889312322652E-2"/>
                  <c:y val="-5.3525165538760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strRef>
              <c:f>Graphs!$E$1:$L$1</c:f>
              <c:strCache>
                <c:ptCount val="8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</c:strCache>
            </c:strRef>
          </c:cat>
          <c:val>
            <c:numRef>
              <c:f>Graphs!$E$6:$L$6</c:f>
              <c:numCache>
                <c:formatCode>#,##0</c:formatCode>
                <c:ptCount val="8"/>
                <c:pt idx="0">
                  <c:v>321298</c:v>
                </c:pt>
                <c:pt idx="1">
                  <c:v>313291</c:v>
                </c:pt>
                <c:pt idx="2">
                  <c:v>305825</c:v>
                </c:pt>
                <c:pt idx="3">
                  <c:v>316745</c:v>
                </c:pt>
                <c:pt idx="4">
                  <c:v>320423</c:v>
                </c:pt>
                <c:pt idx="5">
                  <c:v>325502</c:v>
                </c:pt>
                <c:pt idx="6">
                  <c:v>331013</c:v>
                </c:pt>
                <c:pt idx="7">
                  <c:v>345796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457680"/>
        <c:axId val="391470000"/>
      </c:lineChart>
      <c:catAx>
        <c:axId val="39145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6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470000"/>
        <c:crosses val="autoZero"/>
        <c:auto val="1"/>
        <c:lblAlgn val="ctr"/>
        <c:lblOffset val="100"/>
        <c:noMultiLvlLbl val="0"/>
      </c:catAx>
      <c:valAx>
        <c:axId val="39147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457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252411</xdr:colOff>
      <xdr:row>13</xdr:row>
      <xdr:rowOff>190499</xdr:rowOff>
    </xdr:from>
    <xdr:to>
      <xdr:col>16</xdr:col>
      <xdr:colOff>466725</xdr:colOff>
      <xdr:row>38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tabSelected="1" workbookViewId="0">
      <selection activeCell="C21" sqref="C21"/>
    </sheetView>
  </sheetViews>
  <sheetFormatPr defaultRowHeight="15" x14ac:dyDescent="0.25"/>
  <cols>
    <col min="1" max="1" width="39.42578125" customWidth="1"/>
    <col min="2" max="2" width="7.7109375" customWidth="1"/>
    <col min="3" max="3" width="7.28515625" customWidth="1"/>
    <col min="4" max="4" width="7.7109375" customWidth="1"/>
    <col min="5" max="5" width="7.5703125" customWidth="1"/>
    <col min="6" max="6" width="7.7109375" customWidth="1"/>
    <col min="7" max="7" width="7.28515625" customWidth="1"/>
    <col min="8" max="8" width="8.28515625" customWidth="1"/>
    <col min="9" max="9" width="7.5703125" customWidth="1"/>
    <col min="10" max="10" width="7.85546875" customWidth="1"/>
    <col min="11" max="11" width="7.7109375" customWidth="1"/>
    <col min="12" max="12" width="7.42578125" customWidth="1"/>
    <col min="13" max="13" width="7.28515625" customWidth="1"/>
    <col min="14" max="14" width="7.5703125" customWidth="1"/>
    <col min="16" max="16" width="8" customWidth="1"/>
    <col min="18" max="18" width="20.42578125" bestFit="1" customWidth="1"/>
  </cols>
  <sheetData>
    <row r="1" spans="1:30" x14ac:dyDescent="0.25">
      <c r="A1" s="1" t="s">
        <v>0</v>
      </c>
      <c r="B1" s="2"/>
      <c r="C1" s="2"/>
      <c r="D1" s="2"/>
      <c r="E1" s="2"/>
      <c r="F1" s="2"/>
      <c r="G1" s="2"/>
      <c r="H1" s="2"/>
      <c r="I1" s="2" t="s">
        <v>20</v>
      </c>
      <c r="J1" s="2"/>
      <c r="K1" s="2"/>
      <c r="L1" s="2"/>
      <c r="M1" s="2"/>
      <c r="N1" s="2"/>
      <c r="O1" s="2"/>
    </row>
    <row r="2" spans="1:30" x14ac:dyDescent="0.25">
      <c r="A2" s="2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21</v>
      </c>
      <c r="P2" s="1" t="s">
        <v>23</v>
      </c>
      <c r="Q2" s="1" t="s">
        <v>24</v>
      </c>
      <c r="R2" s="1" t="s">
        <v>26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5">
      <c r="A3" s="1" t="s">
        <v>16</v>
      </c>
      <c r="B3" s="3">
        <v>348736</v>
      </c>
      <c r="C3" s="3">
        <v>354541</v>
      </c>
      <c r="D3" s="3">
        <v>377701</v>
      </c>
      <c r="E3" s="3">
        <v>381346</v>
      </c>
      <c r="F3" s="3">
        <v>366742</v>
      </c>
      <c r="G3" s="3">
        <v>350827</v>
      </c>
      <c r="H3" s="3">
        <v>349059</v>
      </c>
      <c r="I3" s="3">
        <v>335211</v>
      </c>
      <c r="J3" s="3">
        <v>321298</v>
      </c>
      <c r="K3" s="3">
        <v>313291</v>
      </c>
      <c r="L3" s="3">
        <v>305825</v>
      </c>
      <c r="M3" s="3">
        <v>316745</v>
      </c>
      <c r="N3" s="3">
        <v>320423</v>
      </c>
      <c r="O3" s="3">
        <v>325502</v>
      </c>
      <c r="P3" s="7">
        <v>331013</v>
      </c>
      <c r="Q3" s="7">
        <v>345796</v>
      </c>
      <c r="R3" s="11">
        <f t="shared" ref="R3:R11" si="0">Q3-P3</f>
        <v>14783</v>
      </c>
      <c r="S3" s="3"/>
      <c r="T3" s="3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x14ac:dyDescent="0.25">
      <c r="A4" s="2" t="s">
        <v>14</v>
      </c>
      <c r="B4" s="2">
        <v>0</v>
      </c>
      <c r="C4" s="2">
        <v>0</v>
      </c>
      <c r="D4" s="3">
        <v>15585</v>
      </c>
      <c r="E4" s="3">
        <v>11550</v>
      </c>
      <c r="F4" s="3">
        <v>10549</v>
      </c>
      <c r="G4" s="3">
        <v>15123</v>
      </c>
      <c r="H4" s="3">
        <v>17189</v>
      </c>
      <c r="I4" s="3">
        <v>21493</v>
      </c>
      <c r="J4" s="3">
        <v>24871</v>
      </c>
      <c r="K4" s="3">
        <v>28927</v>
      </c>
      <c r="L4" s="3">
        <v>34550</v>
      </c>
      <c r="M4" s="3">
        <v>40248</v>
      </c>
      <c r="N4" s="3">
        <v>51075</v>
      </c>
      <c r="O4" s="3">
        <v>59822</v>
      </c>
      <c r="P4" s="7">
        <v>69950</v>
      </c>
      <c r="Q4" s="7">
        <v>78353</v>
      </c>
      <c r="R4" s="11">
        <f t="shared" si="0"/>
        <v>8403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25">
      <c r="A5" s="2" t="s">
        <v>15</v>
      </c>
      <c r="B5" s="2">
        <v>970</v>
      </c>
      <c r="C5" s="3">
        <v>5013</v>
      </c>
      <c r="D5" s="3">
        <v>9130</v>
      </c>
      <c r="E5" s="3">
        <v>13739</v>
      </c>
      <c r="F5" s="3">
        <v>15910</v>
      </c>
      <c r="G5" s="3">
        <v>17300</v>
      </c>
      <c r="H5" s="3">
        <v>18273</v>
      </c>
      <c r="I5" s="3">
        <v>19852</v>
      </c>
      <c r="J5" s="3">
        <v>20530</v>
      </c>
      <c r="K5" s="3">
        <v>20926</v>
      </c>
      <c r="L5" s="3">
        <v>22198</v>
      </c>
      <c r="M5" s="3">
        <v>24194</v>
      </c>
      <c r="N5" s="3">
        <v>26611</v>
      </c>
      <c r="O5" s="3">
        <v>28370</v>
      </c>
      <c r="P5" s="7">
        <v>30378</v>
      </c>
      <c r="Q5" s="7">
        <v>31173</v>
      </c>
      <c r="R5" s="11">
        <f t="shared" si="0"/>
        <v>795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25">
      <c r="A6" s="2" t="s">
        <v>25</v>
      </c>
      <c r="B6" s="2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7">
        <v>1655</v>
      </c>
      <c r="Q6" s="3">
        <v>4839</v>
      </c>
      <c r="R6" s="11">
        <f>Q6-P6</f>
        <v>3184</v>
      </c>
      <c r="S6" s="3"/>
      <c r="T6" s="3"/>
      <c r="U6" s="7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5">
      <c r="A7" s="2" t="s">
        <v>32</v>
      </c>
      <c r="B7" s="2">
        <v>970</v>
      </c>
      <c r="C7" s="3">
        <v>5013</v>
      </c>
      <c r="D7" s="3">
        <f>SUM(D4:D5)</f>
        <v>24715</v>
      </c>
      <c r="E7" s="3">
        <f>SUM(E4:E5)</f>
        <v>25289</v>
      </c>
      <c r="F7" s="3">
        <f>SUM(F4:F5)</f>
        <v>26459</v>
      </c>
      <c r="G7" s="3">
        <f t="shared" ref="G7:N7" si="1">SUM(G4:G5)</f>
        <v>32423</v>
      </c>
      <c r="H7" s="3">
        <f t="shared" si="1"/>
        <v>35462</v>
      </c>
      <c r="I7" s="3">
        <f t="shared" si="1"/>
        <v>41345</v>
      </c>
      <c r="J7" s="3">
        <f t="shared" si="1"/>
        <v>45401</v>
      </c>
      <c r="K7" s="3">
        <f t="shared" si="1"/>
        <v>49853</v>
      </c>
      <c r="L7" s="3">
        <f t="shared" si="1"/>
        <v>56748</v>
      </c>
      <c r="M7" s="3">
        <f t="shared" si="1"/>
        <v>64442</v>
      </c>
      <c r="N7" s="3">
        <f>SUM(N4:N5)</f>
        <v>77686</v>
      </c>
      <c r="O7" s="3">
        <v>88192</v>
      </c>
      <c r="P7" s="7">
        <f>SUM(P4:P5)</f>
        <v>100328</v>
      </c>
      <c r="Q7" s="7">
        <f>SUM(Q4:Q5)</f>
        <v>109526</v>
      </c>
      <c r="R7" s="11">
        <f t="shared" si="0"/>
        <v>9198</v>
      </c>
      <c r="S7" s="3"/>
      <c r="T7" s="3" t="s">
        <v>22</v>
      </c>
      <c r="V7" s="3"/>
      <c r="W7" s="3"/>
      <c r="X7" s="3"/>
      <c r="Y7" s="3"/>
      <c r="Z7" s="3"/>
      <c r="AA7" s="3"/>
      <c r="AB7" s="3"/>
      <c r="AC7" s="3"/>
      <c r="AD7" s="3"/>
    </row>
    <row r="8" spans="1:30" x14ac:dyDescent="0.25">
      <c r="A8" s="4" t="s">
        <v>34</v>
      </c>
      <c r="B8" s="3">
        <v>347766</v>
      </c>
      <c r="C8" s="3">
        <v>349528</v>
      </c>
      <c r="D8" s="3">
        <v>352986</v>
      </c>
      <c r="E8" s="3">
        <v>356057</v>
      </c>
      <c r="F8" s="3">
        <v>340283</v>
      </c>
      <c r="G8" s="3">
        <v>319466</v>
      </c>
      <c r="H8" s="3">
        <v>312913</v>
      </c>
      <c r="I8" s="3">
        <v>293846</v>
      </c>
      <c r="J8" s="3">
        <v>275897</v>
      </c>
      <c r="K8" s="3">
        <v>263438</v>
      </c>
      <c r="L8" s="3">
        <v>249077</v>
      </c>
      <c r="M8" s="3">
        <v>252303</v>
      </c>
      <c r="N8" s="3">
        <v>242737</v>
      </c>
      <c r="O8" s="3">
        <v>237310</v>
      </c>
      <c r="P8" s="7">
        <f>P3-P7</f>
        <v>230685</v>
      </c>
      <c r="Q8" s="7">
        <f>Q3-Q7</f>
        <v>236270</v>
      </c>
      <c r="R8" s="11">
        <f t="shared" si="0"/>
        <v>5585</v>
      </c>
      <c r="S8" s="3"/>
      <c r="T8" s="3"/>
      <c r="W8" s="3"/>
      <c r="X8" s="3"/>
      <c r="Y8" s="3"/>
      <c r="Z8" s="3"/>
      <c r="AA8" s="3"/>
      <c r="AB8" s="3"/>
      <c r="AC8" s="3"/>
      <c r="AD8" s="3"/>
    </row>
    <row r="9" spans="1:30" x14ac:dyDescent="0.25">
      <c r="A9" s="2" t="s">
        <v>17</v>
      </c>
      <c r="B9" s="3">
        <v>61163</v>
      </c>
      <c r="C9" s="3">
        <v>57607</v>
      </c>
      <c r="D9" s="3">
        <v>62257</v>
      </c>
      <c r="E9" s="3">
        <v>61695</v>
      </c>
      <c r="F9" s="3">
        <v>60203</v>
      </c>
      <c r="G9" s="3">
        <v>49727</v>
      </c>
      <c r="H9" s="3">
        <v>48293</v>
      </c>
      <c r="I9" s="3">
        <v>44826</v>
      </c>
      <c r="J9" s="3">
        <v>41425</v>
      </c>
      <c r="K9" s="3">
        <v>42264</v>
      </c>
      <c r="L9" s="3">
        <v>41476</v>
      </c>
      <c r="M9" s="3">
        <v>46194</v>
      </c>
      <c r="N9" s="3">
        <v>46626</v>
      </c>
      <c r="O9" s="3">
        <v>42402</v>
      </c>
      <c r="P9" s="7">
        <v>42929</v>
      </c>
      <c r="Q9" s="7">
        <v>45552</v>
      </c>
      <c r="R9" s="11">
        <f t="shared" si="0"/>
        <v>2623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x14ac:dyDescent="0.25">
      <c r="A10" s="2" t="s">
        <v>18</v>
      </c>
      <c r="B10" s="3">
        <f>B3-B9</f>
        <v>287573</v>
      </c>
      <c r="C10" s="3">
        <f>C3-C9</f>
        <v>296934</v>
      </c>
      <c r="D10" s="3">
        <f>D3-D9</f>
        <v>315444</v>
      </c>
      <c r="E10" s="3">
        <f>E3-E9</f>
        <v>319651</v>
      </c>
      <c r="F10" s="3">
        <v>306539</v>
      </c>
      <c r="G10" s="3">
        <v>301100</v>
      </c>
      <c r="H10" s="3">
        <v>300766</v>
      </c>
      <c r="I10" s="3">
        <v>290385</v>
      </c>
      <c r="J10" s="3">
        <v>279873</v>
      </c>
      <c r="K10" s="3">
        <v>271027</v>
      </c>
      <c r="L10" s="3">
        <v>264349</v>
      </c>
      <c r="M10" s="3">
        <v>270551</v>
      </c>
      <c r="N10" s="3">
        <v>273797</v>
      </c>
      <c r="O10" s="3">
        <v>283100</v>
      </c>
      <c r="P10" s="7">
        <f>P3-P9</f>
        <v>288084</v>
      </c>
      <c r="Q10" s="7">
        <f>Q3-Q9</f>
        <v>300244</v>
      </c>
      <c r="R10" s="11">
        <f t="shared" si="0"/>
        <v>12160</v>
      </c>
      <c r="S10" s="3"/>
      <c r="T10" s="3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x14ac:dyDescent="0.25">
      <c r="A11" s="5" t="s">
        <v>38</v>
      </c>
      <c r="B11" s="8">
        <f t="shared" ref="B11:O11" si="2">B10-B7</f>
        <v>286603</v>
      </c>
      <c r="C11" s="8">
        <f t="shared" si="2"/>
        <v>291921</v>
      </c>
      <c r="D11" s="8">
        <f t="shared" si="2"/>
        <v>290729</v>
      </c>
      <c r="E11" s="8">
        <f t="shared" si="2"/>
        <v>294362</v>
      </c>
      <c r="F11" s="8">
        <f t="shared" si="2"/>
        <v>280080</v>
      </c>
      <c r="G11" s="8">
        <f t="shared" si="2"/>
        <v>268677</v>
      </c>
      <c r="H11" s="8">
        <f t="shared" si="2"/>
        <v>265304</v>
      </c>
      <c r="I11" s="8">
        <f t="shared" si="2"/>
        <v>249040</v>
      </c>
      <c r="J11" s="8">
        <f t="shared" si="2"/>
        <v>234472</v>
      </c>
      <c r="K11" s="8">
        <f t="shared" si="2"/>
        <v>221174</v>
      </c>
      <c r="L11" s="8">
        <f t="shared" si="2"/>
        <v>207601</v>
      </c>
      <c r="M11" s="8">
        <f t="shared" si="2"/>
        <v>206109</v>
      </c>
      <c r="N11" s="8">
        <f t="shared" si="2"/>
        <v>196111</v>
      </c>
      <c r="O11" s="8">
        <f t="shared" si="2"/>
        <v>194908</v>
      </c>
      <c r="P11" s="8">
        <f>P10-P7</f>
        <v>187756</v>
      </c>
      <c r="Q11" s="8">
        <f>Q10-Q7</f>
        <v>190718</v>
      </c>
      <c r="R11" s="11">
        <f>Q11-P11</f>
        <v>2962</v>
      </c>
    </row>
    <row r="12" spans="1:30" x14ac:dyDescent="0.25">
      <c r="A12" s="2" t="s">
        <v>19</v>
      </c>
      <c r="B12" s="9">
        <f>B7/B10</f>
        <v>3.3730565804161029E-3</v>
      </c>
      <c r="C12" s="9">
        <f t="shared" ref="B12:N12" si="3">C7/C10</f>
        <v>1.6882539554244378E-2</v>
      </c>
      <c r="D12" s="9">
        <f t="shared" si="3"/>
        <v>7.8349881436958702E-2</v>
      </c>
      <c r="E12" s="9">
        <f t="shared" si="3"/>
        <v>7.9114409152481927E-2</v>
      </c>
      <c r="F12" s="9">
        <f t="shared" si="3"/>
        <v>8.63152812529564E-2</v>
      </c>
      <c r="G12" s="9">
        <f t="shared" si="3"/>
        <v>0.10768183327798074</v>
      </c>
      <c r="H12" s="9">
        <f t="shared" si="3"/>
        <v>0.11790561433140714</v>
      </c>
      <c r="I12" s="9">
        <f t="shared" si="3"/>
        <v>0.14237994386762401</v>
      </c>
      <c r="J12" s="9">
        <f t="shared" si="3"/>
        <v>0.16222000693171545</v>
      </c>
      <c r="K12" s="9">
        <f t="shared" si="3"/>
        <v>0.18394108336069839</v>
      </c>
      <c r="L12" s="9">
        <f t="shared" si="3"/>
        <v>0.21467075721867682</v>
      </c>
      <c r="M12" s="9">
        <f t="shared" si="3"/>
        <v>0.23818799413049666</v>
      </c>
      <c r="N12" s="9">
        <f t="shared" si="3"/>
        <v>0.28373576043565124</v>
      </c>
      <c r="O12" s="9">
        <f>O7/O10</f>
        <v>0.31152243023666548</v>
      </c>
      <c r="P12" s="9">
        <f>P7/P10</f>
        <v>0.34825953541328225</v>
      </c>
      <c r="Q12" s="9">
        <f>Q7/Q10</f>
        <v>0.36478997082373005</v>
      </c>
      <c r="R12" s="10">
        <f>Q12-P12</f>
        <v>1.6530435410447797E-2</v>
      </c>
    </row>
    <row r="13" spans="1:30" x14ac:dyDescent="0.25">
      <c r="A13" s="2" t="s">
        <v>33</v>
      </c>
    </row>
    <row r="14" spans="1:30" x14ac:dyDescent="0.25">
      <c r="A14" s="2" t="s">
        <v>35</v>
      </c>
      <c r="N14" s="7"/>
    </row>
    <row r="15" spans="1:30" x14ac:dyDescent="0.25">
      <c r="N15" s="7"/>
    </row>
    <row r="16" spans="1:30" x14ac:dyDescent="0.25">
      <c r="E16" s="7"/>
    </row>
    <row r="17" spans="5:5" x14ac:dyDescent="0.25">
      <c r="E17" s="7"/>
    </row>
    <row r="44" spans="2:15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x14ac:dyDescent="0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x14ac:dyDescent="0.25">
      <c r="B48" s="3"/>
      <c r="C48" s="3"/>
      <c r="D48" s="3"/>
      <c r="E48" s="3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2:15" x14ac:dyDescent="0.25"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 x14ac:dyDescent="0.25"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 x14ac:dyDescent="0.25"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5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2:15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x14ac:dyDescent="0.25">
      <c r="B55" s="3"/>
      <c r="C55" s="3"/>
      <c r="D55" s="3"/>
      <c r="E55" s="3"/>
      <c r="F55" s="6"/>
      <c r="G55" s="6"/>
      <c r="H55" s="6"/>
      <c r="I55" s="6"/>
      <c r="J55" s="6"/>
      <c r="K55" s="6"/>
      <c r="L55" s="6"/>
      <c r="M55" s="6"/>
      <c r="N55" s="6"/>
      <c r="O55" s="6"/>
    </row>
  </sheetData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C19" sqref="C19"/>
    </sheetView>
  </sheetViews>
  <sheetFormatPr defaultRowHeight="15" x14ac:dyDescent="0.25"/>
  <cols>
    <col min="1" max="1" width="13.85546875" customWidth="1"/>
  </cols>
  <sheetData>
    <row r="1" spans="1:12" x14ac:dyDescent="0.25">
      <c r="A1" t="s">
        <v>30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21</v>
      </c>
      <c r="K1" s="1" t="s">
        <v>23</v>
      </c>
      <c r="L1" s="1" t="s">
        <v>24</v>
      </c>
    </row>
    <row r="2" spans="1:12" x14ac:dyDescent="0.25">
      <c r="A2" t="s">
        <v>31</v>
      </c>
      <c r="B2" s="3">
        <v>49727</v>
      </c>
      <c r="C2" s="3">
        <v>48293</v>
      </c>
      <c r="D2" s="3">
        <v>44826</v>
      </c>
      <c r="E2" s="3">
        <v>41425</v>
      </c>
      <c r="F2" s="3">
        <v>42264</v>
      </c>
      <c r="G2" s="3">
        <v>41476</v>
      </c>
      <c r="H2" s="3">
        <v>46194</v>
      </c>
      <c r="I2" s="3">
        <v>46626</v>
      </c>
      <c r="J2" s="3">
        <v>42402</v>
      </c>
      <c r="K2" s="7">
        <v>42929</v>
      </c>
      <c r="L2" s="7">
        <v>45552</v>
      </c>
    </row>
    <row r="3" spans="1:12" x14ac:dyDescent="0.25">
      <c r="A3" t="s">
        <v>27</v>
      </c>
      <c r="B3" s="7">
        <v>15123</v>
      </c>
      <c r="C3" s="7">
        <v>17189</v>
      </c>
      <c r="D3" s="7">
        <v>21493</v>
      </c>
      <c r="E3" s="7">
        <v>24871</v>
      </c>
      <c r="F3" s="7">
        <v>28927</v>
      </c>
      <c r="G3" s="7">
        <v>34550</v>
      </c>
      <c r="H3" s="7">
        <v>40248</v>
      </c>
      <c r="I3" s="7">
        <v>51075</v>
      </c>
      <c r="J3" s="7">
        <v>59822</v>
      </c>
      <c r="K3" s="7">
        <v>69950</v>
      </c>
      <c r="L3" s="7">
        <v>78353</v>
      </c>
    </row>
    <row r="4" spans="1:12" x14ac:dyDescent="0.25">
      <c r="A4" t="s">
        <v>28</v>
      </c>
      <c r="B4" s="7">
        <v>17300</v>
      </c>
      <c r="C4" s="7">
        <v>18273</v>
      </c>
      <c r="D4" s="7">
        <v>19852</v>
      </c>
      <c r="E4" s="7">
        <v>20530</v>
      </c>
      <c r="F4" s="7">
        <v>20926</v>
      </c>
      <c r="G4" s="7">
        <v>22198</v>
      </c>
      <c r="H4" s="7">
        <v>24194</v>
      </c>
      <c r="I4" s="7">
        <v>26611</v>
      </c>
      <c r="J4" s="7">
        <v>28370</v>
      </c>
      <c r="K4" s="7">
        <v>30378</v>
      </c>
      <c r="L4" s="7">
        <v>31173</v>
      </c>
    </row>
    <row r="5" spans="1:12" x14ac:dyDescent="0.25">
      <c r="A5" t="s">
        <v>36</v>
      </c>
      <c r="B5" s="7">
        <v>268677</v>
      </c>
      <c r="C5" s="7">
        <v>265304</v>
      </c>
      <c r="D5" s="7">
        <v>249040</v>
      </c>
      <c r="E5" s="7">
        <v>234472</v>
      </c>
      <c r="F5" s="7">
        <v>221174</v>
      </c>
      <c r="G5" s="7">
        <v>207601</v>
      </c>
      <c r="H5" s="7">
        <v>206109</v>
      </c>
      <c r="I5" s="7">
        <v>196111</v>
      </c>
      <c r="J5" s="7">
        <v>194908</v>
      </c>
      <c r="K5" s="7">
        <v>187756</v>
      </c>
      <c r="L5" s="7">
        <v>190718</v>
      </c>
    </row>
    <row r="6" spans="1:12" x14ac:dyDescent="0.25">
      <c r="A6" t="s">
        <v>29</v>
      </c>
      <c r="B6" s="3">
        <v>350827</v>
      </c>
      <c r="C6" s="3">
        <v>349059</v>
      </c>
      <c r="D6" s="3">
        <v>335211</v>
      </c>
      <c r="E6" s="3">
        <v>321298</v>
      </c>
      <c r="F6" s="3">
        <v>313291</v>
      </c>
      <c r="G6" s="3">
        <v>305825</v>
      </c>
      <c r="H6" s="3">
        <v>316745</v>
      </c>
      <c r="I6" s="3">
        <v>320423</v>
      </c>
      <c r="J6" s="3">
        <v>325502</v>
      </c>
      <c r="K6" s="7">
        <v>331013</v>
      </c>
      <c r="L6" s="7">
        <v>345796</v>
      </c>
    </row>
    <row r="7" spans="1:12" x14ac:dyDescent="0.25">
      <c r="B7" s="3"/>
      <c r="C7" s="3"/>
      <c r="D7" s="3"/>
      <c r="E7" s="3"/>
      <c r="F7" s="3"/>
      <c r="G7" s="3"/>
      <c r="H7" s="3"/>
      <c r="I7" s="3"/>
      <c r="J7" s="3"/>
      <c r="K7" s="7"/>
      <c r="L7" s="7"/>
    </row>
    <row r="8" spans="1:12" x14ac:dyDescent="0.25">
      <c r="A8" t="s">
        <v>37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x14ac:dyDescent="0.25">
      <c r="B11" s="3"/>
      <c r="C11" s="3"/>
      <c r="D11" s="3"/>
      <c r="E11" s="3"/>
      <c r="F11" s="3"/>
      <c r="G11" s="3"/>
      <c r="H11" s="3"/>
      <c r="I11" s="3"/>
      <c r="J11" s="3"/>
      <c r="K11" s="7"/>
      <c r="L11" s="7"/>
    </row>
    <row r="12" spans="1:12" x14ac:dyDescent="0.25">
      <c r="B12" s="3"/>
      <c r="C12" s="3"/>
      <c r="D12" s="3"/>
      <c r="E12" s="3"/>
      <c r="F12" s="3"/>
      <c r="G12" s="3"/>
      <c r="H12" s="3"/>
      <c r="I12" s="3"/>
      <c r="J12" s="3"/>
      <c r="K12" s="7"/>
      <c r="L12" s="7"/>
    </row>
    <row r="13" spans="1:12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 table</vt:lpstr>
      <vt:lpstr>Graphs</vt:lpstr>
    </vt:vector>
  </TitlesOfParts>
  <Company>Step Up For Students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matus</dc:creator>
  <cp:lastModifiedBy>Travis Pillow</cp:lastModifiedBy>
  <cp:lastPrinted>2013-07-30T20:51:16Z</cp:lastPrinted>
  <dcterms:created xsi:type="dcterms:W3CDTF">2013-07-18T19:12:59Z</dcterms:created>
  <dcterms:modified xsi:type="dcterms:W3CDTF">2016-06-14T22:18:54Z</dcterms:modified>
</cp:coreProperties>
</file>